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Users\user\Desktop\2026\9. 그 외 정기업무\매달-물가연동계수(보도자료 게시)\"/>
    </mc:Choice>
  </mc:AlternateContent>
  <xr:revisionPtr revIDLastSave="0" documentId="13_ncr:1_{E7A9F35C-720F-4921-8175-C80C618E90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6년 9월" sheetId="9" r:id="rId1"/>
  </sheets>
  <definedNames>
    <definedName name="_xlnm.Print_Area" localSheetId="0">'2026년 9월'!$A$1:$H$95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9" l="1"/>
  <c r="H17" i="9" l="1"/>
  <c r="H18" i="9" l="1"/>
  <c r="A2" i="9"/>
  <c r="H19" i="9" l="1"/>
  <c r="D16" i="9"/>
  <c r="H20" i="9" l="1"/>
  <c r="G7" i="9"/>
  <c r="H21" i="9" l="1"/>
  <c r="B12" i="9"/>
  <c r="B14" i="9" s="1"/>
  <c r="H22" i="9" l="1"/>
  <c r="C14" i="9"/>
  <c r="C16" i="9" s="1"/>
  <c r="B16" i="9"/>
  <c r="H23" i="9" l="1"/>
  <c r="H24" i="9" l="1"/>
  <c r="H25" i="9" l="1"/>
  <c r="H26" i="9" l="1"/>
  <c r="H27" i="9" l="1"/>
  <c r="H28" i="9" l="1"/>
  <c r="H29" i="9" l="1"/>
  <c r="H30" i="9" l="1"/>
  <c r="H31" i="9" l="1"/>
  <c r="H32" i="9" l="1"/>
  <c r="H33" i="9" l="1"/>
  <c r="H34" i="9" l="1"/>
  <c r="H35" i="9" l="1"/>
  <c r="H36" i="9" l="1"/>
  <c r="H37" i="9" l="1"/>
  <c r="H38" i="9" l="1"/>
  <c r="H39" i="9" l="1"/>
  <c r="H40" i="9" l="1"/>
  <c r="H41" i="9" l="1"/>
  <c r="H42" i="9" l="1"/>
  <c r="H43" i="9" l="1"/>
  <c r="H44" i="9" l="1"/>
  <c r="H45" i="9" l="1"/>
  <c r="H46" i="9" l="1"/>
  <c r="G46" i="9" l="1"/>
  <c r="G17" i="9"/>
  <c r="E17" i="9" s="1"/>
  <c r="G18" i="9"/>
  <c r="E18" i="9" s="1"/>
  <c r="G19" i="9"/>
  <c r="E19" i="9" s="1"/>
  <c r="G20" i="9"/>
  <c r="E20" i="9" s="1"/>
  <c r="G21" i="9"/>
  <c r="E21" i="9" s="1"/>
  <c r="G22" i="9"/>
  <c r="E22" i="9" s="1"/>
  <c r="G23" i="9"/>
  <c r="E23" i="9" s="1"/>
  <c r="G24" i="9"/>
  <c r="E24" i="9" s="1"/>
  <c r="G25" i="9"/>
  <c r="E25" i="9" s="1"/>
  <c r="G26" i="9"/>
  <c r="E26" i="9" s="1"/>
  <c r="G27" i="9"/>
  <c r="E27" i="9" s="1"/>
  <c r="G28" i="9"/>
  <c r="E28" i="9" s="1"/>
  <c r="G29" i="9"/>
  <c r="E29" i="9" s="1"/>
  <c r="G30" i="9"/>
  <c r="E30" i="9" s="1"/>
  <c r="G31" i="9"/>
  <c r="E31" i="9" s="1"/>
  <c r="G32" i="9"/>
  <c r="E32" i="9" s="1"/>
  <c r="G33" i="9"/>
  <c r="E33" i="9" s="1"/>
  <c r="G34" i="9"/>
  <c r="E34" i="9" s="1"/>
  <c r="G35" i="9"/>
  <c r="E35" i="9" s="1"/>
  <c r="G36" i="9"/>
  <c r="E36" i="9" s="1"/>
  <c r="G37" i="9"/>
  <c r="E37" i="9" s="1"/>
  <c r="G38" i="9"/>
  <c r="E38" i="9" s="1"/>
  <c r="G39" i="9"/>
  <c r="E39" i="9" s="1"/>
  <c r="G40" i="9"/>
  <c r="E40" i="9" s="1"/>
  <c r="G41" i="9"/>
  <c r="E41" i="9" s="1"/>
  <c r="G42" i="9"/>
  <c r="E42" i="9" s="1"/>
  <c r="G43" i="9"/>
  <c r="E43" i="9" s="1"/>
  <c r="G44" i="9"/>
  <c r="E44" i="9" s="1"/>
  <c r="G45" i="9"/>
  <c r="E45" i="9" s="1"/>
  <c r="E46" i="9" l="1"/>
  <c r="D46" i="9"/>
  <c r="D39" i="9"/>
  <c r="C39" i="9"/>
  <c r="B39" i="9"/>
  <c r="F39" i="9"/>
  <c r="D31" i="9"/>
  <c r="B31" i="9"/>
  <c r="C31" i="9"/>
  <c r="F31" i="9"/>
  <c r="B23" i="9"/>
  <c r="F23" i="9"/>
  <c r="D23" i="9"/>
  <c r="C23" i="9"/>
  <c r="C46" i="9"/>
  <c r="F46" i="9"/>
  <c r="B46" i="9"/>
  <c r="D38" i="9"/>
  <c r="B38" i="9"/>
  <c r="F38" i="9"/>
  <c r="C38" i="9"/>
  <c r="D30" i="9"/>
  <c r="C30" i="9"/>
  <c r="B30" i="9"/>
  <c r="F30" i="9"/>
  <c r="F22" i="9"/>
  <c r="C22" i="9"/>
  <c r="B22" i="9"/>
  <c r="D22" i="9"/>
  <c r="F45" i="9"/>
  <c r="D45" i="9"/>
  <c r="B45" i="9"/>
  <c r="C45" i="9"/>
  <c r="C37" i="9"/>
  <c r="F37" i="9"/>
  <c r="D37" i="9"/>
  <c r="B37" i="9"/>
  <c r="B29" i="9"/>
  <c r="F29" i="9"/>
  <c r="C29" i="9"/>
  <c r="D29" i="9"/>
  <c r="C21" i="9"/>
  <c r="B21" i="9"/>
  <c r="F21" i="9"/>
  <c r="D21" i="9"/>
  <c r="C44" i="9"/>
  <c r="F44" i="9"/>
  <c r="B44" i="9"/>
  <c r="D44" i="9"/>
  <c r="C36" i="9"/>
  <c r="D36" i="9"/>
  <c r="B36" i="9"/>
  <c r="F36" i="9"/>
  <c r="C28" i="9"/>
  <c r="F28" i="9"/>
  <c r="B28" i="9"/>
  <c r="D28" i="9"/>
  <c r="B20" i="9"/>
  <c r="D20" i="9"/>
  <c r="C20" i="9"/>
  <c r="F20" i="9"/>
  <c r="F43" i="9"/>
  <c r="D43" i="9"/>
  <c r="B43" i="9"/>
  <c r="C43" i="9"/>
  <c r="C35" i="9"/>
  <c r="F35" i="9"/>
  <c r="D35" i="9"/>
  <c r="B35" i="9"/>
  <c r="D27" i="9"/>
  <c r="C27" i="9"/>
  <c r="F27" i="9"/>
  <c r="B27" i="9"/>
  <c r="C19" i="9"/>
  <c r="B19" i="9"/>
  <c r="D19" i="9"/>
  <c r="F19" i="9"/>
  <c r="D42" i="9"/>
  <c r="F42" i="9"/>
  <c r="B42" i="9"/>
  <c r="C42" i="9"/>
  <c r="D34" i="9"/>
  <c r="F34" i="9"/>
  <c r="C34" i="9"/>
  <c r="B34" i="9"/>
  <c r="D26" i="9"/>
  <c r="F26" i="9"/>
  <c r="B26" i="9"/>
  <c r="C26" i="9"/>
  <c r="F18" i="9"/>
  <c r="B18" i="9"/>
  <c r="D18" i="9"/>
  <c r="C18" i="9"/>
  <c r="F41" i="9"/>
  <c r="B41" i="9"/>
  <c r="C41" i="9"/>
  <c r="D41" i="9"/>
  <c r="B33" i="9"/>
  <c r="D33" i="9"/>
  <c r="C33" i="9"/>
  <c r="F33" i="9"/>
  <c r="F25" i="9"/>
  <c r="D25" i="9"/>
  <c r="C25" i="9"/>
  <c r="B25" i="9"/>
  <c r="C17" i="9"/>
  <c r="B17" i="9"/>
  <c r="D17" i="9"/>
  <c r="F17" i="9"/>
  <c r="D40" i="9"/>
  <c r="C40" i="9"/>
  <c r="B40" i="9"/>
  <c r="F40" i="9"/>
  <c r="F32" i="9"/>
  <c r="B32" i="9"/>
  <c r="C32" i="9"/>
  <c r="D32" i="9"/>
  <c r="C24" i="9"/>
  <c r="F24" i="9"/>
  <c r="B24" i="9"/>
  <c r="D24" i="9"/>
</calcChain>
</file>

<file path=xl/sharedStrings.xml><?xml version="1.0" encoding="utf-8"?>
<sst xmlns="http://schemas.openxmlformats.org/spreadsheetml/2006/main" count="90" uniqueCount="78">
  <si>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</si>
  <si>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</si>
  <si>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</si>
  <si>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</si>
  <si>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</si>
  <si>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</si>
  <si>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</si>
  <si>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</si>
  <si>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</si>
  <si>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</si>
  <si>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</si>
  <si>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</si>
  <si>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</si>
  <si>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</si>
  <si>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</si>
  <si>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</si>
  <si>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</si>
  <si>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</si>
  <si>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</si>
  <si>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</si>
  <si>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</si>
  <si>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</si>
  <si>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</si>
  <si>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</si>
  <si>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</si>
  <si>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</si>
  <si>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</si>
  <si>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</si>
  <si>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</si>
  <si>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</si>
  <si>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</si>
  <si>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</si>
  <si>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</si>
  <si>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</si>
  <si>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</si>
  <si>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</si>
  <si>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</si>
  <si>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</si>
  <si>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</si>
  <si>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</si>
  <si>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</si>
  <si>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</si>
  <si>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</si>
  <si>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</si>
  <si>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</si>
  <si>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</si>
  <si>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2026.06.10</t>
    <phoneticPr fontId="5" type="noConversion"/>
  </si>
  <si>
    <t>01125-3606-L100</t>
    <phoneticPr fontId="5" type="noConversion"/>
  </si>
  <si>
    <t>2026.9.1</t>
    <phoneticPr fontId="5" type="noConversion"/>
  </si>
  <si>
    <t>2026.9.2</t>
  </si>
  <si>
    <t>2026.9.3</t>
  </si>
  <si>
    <t>2026.9.4</t>
  </si>
  <si>
    <t>2026.9.5</t>
  </si>
  <si>
    <t>2026.9.6</t>
  </si>
  <si>
    <t>2026.9.7</t>
  </si>
  <si>
    <t>2026.9.8</t>
  </si>
  <si>
    <t>2026.9.9</t>
  </si>
  <si>
    <t>2026.9.10</t>
  </si>
  <si>
    <t>2026.9.11</t>
  </si>
  <si>
    <t>2026.9.12</t>
  </si>
  <si>
    <t>2026.9.13</t>
  </si>
  <si>
    <t>2026.9.14</t>
  </si>
  <si>
    <t>2026.9.15</t>
  </si>
  <si>
    <t>2026.9.16</t>
  </si>
  <si>
    <t>2026.9.17</t>
  </si>
  <si>
    <t>2026.9.18</t>
  </si>
  <si>
    <t>2026.9.19</t>
  </si>
  <si>
    <t>2026.9.20</t>
  </si>
  <si>
    <t>2026.9.21</t>
  </si>
  <si>
    <t>2026.9.22</t>
  </si>
  <si>
    <t>2026.9.23</t>
  </si>
  <si>
    <t>2026.9.24</t>
  </si>
  <si>
    <t>2026.9.25</t>
  </si>
  <si>
    <t>2026.9.26</t>
  </si>
  <si>
    <t>2026.9.27</t>
  </si>
  <si>
    <t>2026.9.28</t>
  </si>
  <si>
    <t>2026.9.29</t>
  </si>
  <si>
    <t>2026.9.30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</si>
</sst>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</cellStyleXfs>
  <cellXfs count="95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2" fillId="0" borderId="0" xfId="0" applyFont="1">
      <alignment vertical="center"/>
    </xf>
    <xf numFmtId="0" fontId="12" fillId="0" borderId="0" xfId="0" applyFont="1" applyBorder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shrinkToFit="1"/>
    </xf>
    <xf numFmtId="0" fontId="15" fillId="0" borderId="0" xfId="0" applyFont="1">
      <alignment vertical="center"/>
    </xf>
    <xf numFmtId="0" fontId="11" fillId="0" borderId="0" xfId="0" applyFont="1">
      <alignment vertical="center"/>
    </xf>
    <xf numFmtId="0" fontId="16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1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11" fillId="9" borderId="0" xfId="0" quotePrefix="1" applyNumberFormat="1" applyFont="1" applyFill="1">
      <alignment vertical="center"/>
    </xf>
    <xf numFmtId="176" fontId="8" fillId="5" borderId="11" xfId="0" applyNumberFormat="1" applyFont="1" applyFill="1" applyBorder="1" applyAlignment="1">
      <alignment horizontal="center" vertical="center"/>
    </xf>
    <xf numFmtId="0" fontId="11" fillId="9" borderId="0" xfId="0" applyFont="1" applyFill="1" applyAlignment="1">
      <alignment horizontal="right" vertical="center"/>
    </xf>
    <xf numFmtId="0" fontId="11" fillId="9" borderId="0" xfId="0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H94"/>
  <sheetViews>
    <sheetView tabSelected="1" view="pageBreakPreview" zoomScale="80" zoomScaleNormal="90" zoomScaleSheetLayoutView="80" workbookViewId="0">
      <pane ySplit="16" topLeftCell="A35" activePane="bottomLeft" state="frozen"/>
      <selection pane="bottomLeft" activeCell="A4" sqref="A4"/>
    </sheetView>
  </sheetViews>
  <sheetFormatPr defaultRowHeight="17.25" customHeight="1" x14ac:dyDescent="0.15"/>
  <cols>
    <col min="1" max="1" width="21.88671875" customWidth="1"/>
    <col min="2" max="6" width="19.109375" customWidth="1"/>
    <col min="7" max="7" width="19.6640625" customWidth="1"/>
    <col min="8" max="8" width="7.6640625" hidden="1" customWidth="1"/>
    <col min="9" max="9" width="8.44140625" style="23" hidden="1" customWidth="1"/>
    <col min="10" max="10" width="8.77734375" style="23" customWidth="1"/>
    <col min="11" max="11" width="8.77734375" customWidth="1"/>
    <col min="12" max="12" width="8.77734375" style="23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3" s="23" customFormat="1" ht="41.25" customHeight="1" x14ac:dyDescent="0.15">
      <c r="A1" s="90" t="s">
        <v>0</v>
      </c>
      <c r="B1" s="90"/>
      <c r="C1" s="90"/>
      <c r="D1" s="90"/>
      <c r="E1" s="90"/>
      <c r="F1" s="90"/>
      <c r="G1" s="90"/>
      <c r="H1" s="84" t="s">
        <v>1</v>
      </c>
      <c r="I1" s="85" t="s">
        <v>1</v>
      </c>
      <c r="K1"/>
      <c r="M1"/>
    </row>
    <row r="2" spans="1:13" s="23" customFormat="1" ht="25.5" customHeight="1" x14ac:dyDescent="0.15">
      <c r="A2" s="91">
        <f>IF(MONTH(I7)+2&gt;12,DATE(YEAR(I7)+1,MONTH(I7)-10,DAY(I7)),DATE(YEAR(I7),MONTH(I7)+2,DAY(I7)))</f>
        <v>46266</v>
      </c>
      <c r="B2" s="91"/>
      <c r="C2" s="91"/>
      <c r="D2" s="91"/>
      <c r="E2" s="91"/>
      <c r="F2" s="91"/>
      <c r="G2" s="91"/>
      <c r="H2" s="30"/>
      <c r="K2"/>
      <c r="M2"/>
    </row>
    <row r="3" spans="1:13" s="23" customFormat="1" ht="18.75" customHeight="1" x14ac:dyDescent="0.15">
      <c r="A3" s="77" t="s">
        <v>35</v>
      </c>
      <c r="B3" s="77"/>
      <c r="C3" s="77"/>
      <c r="D3" s="77"/>
      <c r="E3" s="77"/>
      <c r="F3" s="77"/>
      <c r="G3" s="77"/>
      <c r="H3"/>
      <c r="K3"/>
      <c r="M3"/>
    </row>
    <row r="4" spans="1:13" s="23" customFormat="1" ht="18.75" customHeight="1" x14ac:dyDescent="0.15">
      <c r="A4" s="19" t="s">
        <v>2</v>
      </c>
      <c r="B4" s="57" t="s">
        <v>3</v>
      </c>
      <c r="C4" s="57" t="s">
        <v>29</v>
      </c>
      <c r="D4" s="57" t="s">
        <v>38</v>
      </c>
      <c r="E4" s="57" t="s">
        <v>45</v>
      </c>
      <c r="F4" s="57" t="s">
        <v>47</v>
      </c>
      <c r="G4" s="92" t="s">
        <v>4</v>
      </c>
      <c r="H4" s="1" t="s">
        <v>5</v>
      </c>
      <c r="I4" s="1" t="s">
        <v>6</v>
      </c>
      <c r="K4"/>
      <c r="M4"/>
    </row>
    <row r="5" spans="1:13" s="23" customFormat="1" ht="18.75" customHeight="1" x14ac:dyDescent="0.15">
      <c r="A5" s="39" t="s">
        <v>7</v>
      </c>
      <c r="B5" s="20" t="s">
        <v>8</v>
      </c>
      <c r="C5" s="65" t="s">
        <v>30</v>
      </c>
      <c r="D5" s="65" t="s">
        <v>37</v>
      </c>
      <c r="E5" s="65" t="s">
        <v>44</v>
      </c>
      <c r="F5" s="65" t="s">
        <v>46</v>
      </c>
      <c r="G5" s="92"/>
      <c r="H5"/>
      <c r="K5"/>
      <c r="M5"/>
    </row>
    <row r="6" spans="1:13" s="23" customFormat="1" ht="27" x14ac:dyDescent="0.15">
      <c r="A6" s="45" t="s">
        <v>9</v>
      </c>
      <c r="B6" s="46"/>
      <c r="C6" s="46"/>
      <c r="D6" s="46"/>
      <c r="E6" s="46"/>
      <c r="F6" s="46"/>
      <c r="G6" s="76" t="str">
        <f>CONCATENATE(YEAR(I6) &amp; "년 ", MONTH(I6) &amp;"월 "," : ",H6)</f>
        <v>2026년 6월  : 119.99</v>
      </c>
      <c r="H6" s="70">
        <v>119.99</v>
      </c>
      <c r="I6" s="24">
        <v>46174</v>
      </c>
      <c r="K6"/>
      <c r="M6"/>
    </row>
    <row r="7" spans="1:13" s="23" customFormat="1" ht="27" x14ac:dyDescent="0.15">
      <c r="A7" s="40" t="s">
        <v>10</v>
      </c>
      <c r="B7" s="17"/>
      <c r="C7" s="17"/>
      <c r="D7" s="17"/>
      <c r="E7" s="17"/>
      <c r="F7" s="17"/>
      <c r="G7" s="21" t="str">
        <f>CONCATENATE(YEAR(I7) &amp; "년 ", MONTH(I7) &amp;"월 "," : ",TEXT(H7,"000.00"))</f>
        <v>2026년 7월  : 119.77</v>
      </c>
      <c r="H7" s="82">
        <v>119.77</v>
      </c>
      <c r="I7" s="24">
        <v>46204</v>
      </c>
      <c r="K7"/>
      <c r="M7"/>
    </row>
    <row r="8" spans="1:13" s="23" customFormat="1" ht="27" x14ac:dyDescent="0.15">
      <c r="A8" s="40" t="s">
        <v>11</v>
      </c>
      <c r="B8" s="17"/>
      <c r="C8" s="17"/>
      <c r="D8" s="17"/>
      <c r="E8" s="17"/>
      <c r="F8" s="17"/>
      <c r="G8" s="22"/>
      <c r="H8"/>
      <c r="K8"/>
      <c r="M8"/>
    </row>
    <row r="9" spans="1:13" s="23" customFormat="1" ht="27" x14ac:dyDescent="0.15">
      <c r="A9" s="31" t="s">
        <v>12</v>
      </c>
      <c r="B9" s="16"/>
      <c r="C9" s="16"/>
      <c r="D9" s="16"/>
      <c r="E9" s="16"/>
      <c r="F9" s="16"/>
      <c r="G9" s="33"/>
      <c r="H9" s="8"/>
      <c r="I9" s="25"/>
      <c r="K9"/>
      <c r="M9"/>
    </row>
    <row r="10" spans="1:13" s="23" customFormat="1" ht="27" x14ac:dyDescent="0.15">
      <c r="A10" s="31" t="s">
        <v>13</v>
      </c>
      <c r="B10" s="32">
        <v>104.202</v>
      </c>
      <c r="C10" s="32"/>
      <c r="D10" s="32"/>
      <c r="E10" s="32"/>
      <c r="F10" s="32"/>
      <c r="G10" s="33"/>
      <c r="H10"/>
      <c r="K10"/>
      <c r="M10"/>
    </row>
    <row r="11" spans="1:13" s="23" customFormat="1" ht="27" x14ac:dyDescent="0.15">
      <c r="A11" s="40" t="s">
        <v>23</v>
      </c>
      <c r="B11" s="17" t="s">
        <v>27</v>
      </c>
      <c r="C11" s="17"/>
      <c r="D11" s="17"/>
      <c r="E11" s="17"/>
      <c r="F11" s="17"/>
      <c r="G11" s="33"/>
      <c r="H11"/>
      <c r="K11"/>
      <c r="M11"/>
    </row>
    <row r="12" spans="1:13" s="23" customFormat="1" ht="27" x14ac:dyDescent="0.15">
      <c r="A12" s="40" t="s">
        <v>24</v>
      </c>
      <c r="B12" s="17">
        <f>ROUND(B10*$B$72/$B$74,5)</f>
        <v>104.18210000000001</v>
      </c>
      <c r="C12" s="17">
        <v>105.363</v>
      </c>
      <c r="D12" s="17"/>
      <c r="E12" s="17"/>
      <c r="F12" s="17"/>
      <c r="G12" s="33"/>
      <c r="H12"/>
      <c r="K12"/>
      <c r="M12"/>
    </row>
    <row r="13" spans="1:13" s="23" customFormat="1" ht="27" x14ac:dyDescent="0.15">
      <c r="A13" s="31" t="s">
        <v>31</v>
      </c>
      <c r="B13" s="16" t="s">
        <v>36</v>
      </c>
      <c r="C13" s="16" t="s">
        <v>36</v>
      </c>
      <c r="D13" s="16"/>
      <c r="E13" s="16"/>
      <c r="F13" s="16"/>
      <c r="G13" s="33"/>
      <c r="H13" s="8"/>
      <c r="I13" s="25"/>
      <c r="K13"/>
      <c r="M13"/>
    </row>
    <row r="14" spans="1:13" s="23" customFormat="1" ht="27" x14ac:dyDescent="0.15">
      <c r="A14" s="31" t="s">
        <v>32</v>
      </c>
      <c r="B14" s="32">
        <f>ROUND(B12*$B$80/$B$82,5)</f>
        <v>98.906819999999996</v>
      </c>
      <c r="C14" s="32">
        <f>ROUND(C12*$B$80/$B$82,5)</f>
        <v>100.02791999999999</v>
      </c>
      <c r="D14" s="32">
        <v>106.297</v>
      </c>
      <c r="E14" s="32"/>
      <c r="F14" s="32"/>
      <c r="G14" s="33"/>
      <c r="H14"/>
      <c r="K14"/>
      <c r="M14"/>
    </row>
    <row r="15" spans="1:13" s="23" customFormat="1" ht="27" x14ac:dyDescent="0.15">
      <c r="A15" s="40" t="s">
        <v>39</v>
      </c>
      <c r="B15" s="17" t="s">
        <v>43</v>
      </c>
      <c r="C15" s="17" t="s">
        <v>43</v>
      </c>
      <c r="D15" s="17" t="s">
        <v>43</v>
      </c>
      <c r="E15" s="17"/>
      <c r="F15" s="17"/>
      <c r="G15" s="33"/>
      <c r="H15"/>
      <c r="K15"/>
      <c r="M15"/>
    </row>
    <row r="16" spans="1:13" s="23" customFormat="1" ht="27" x14ac:dyDescent="0.15">
      <c r="A16" s="40" t="s">
        <v>40</v>
      </c>
      <c r="B16" s="17">
        <f>ROUND(B14*$B$88/$B$90,5)</f>
        <v>98.845410000000001</v>
      </c>
      <c r="C16" s="17">
        <f>ROUND(C14*$B$88/$B$90,5)</f>
        <v>99.965810000000005</v>
      </c>
      <c r="D16" s="17">
        <f>ROUND(D14*$B$88/$B$90,5)</f>
        <v>106.23099999999999</v>
      </c>
      <c r="E16" s="17">
        <v>113.955</v>
      </c>
      <c r="F16" s="17">
        <v>118.971</v>
      </c>
      <c r="G16" s="33"/>
      <c r="H16"/>
      <c r="K16"/>
      <c r="M16"/>
    </row>
    <row r="17" spans="1:17" s="23" customFormat="1" ht="18.75" customHeight="1" x14ac:dyDescent="0.15">
      <c r="A17" s="38" t="s">
        <v>48</v>
      </c>
      <c r="B17" s="18">
        <f t="shared" ref="B17:B46" si="0">ROUND($G17/$B$16,5)</f>
        <v>1.2139200000000001</v>
      </c>
      <c r="C17" s="18">
        <f t="shared" ref="C17:C46" si="1">ROUND($G17/$C$16,5)</f>
        <v>1.20031</v>
      </c>
      <c r="D17" s="18">
        <f t="shared" ref="D17:D46" si="2">ROUND($G17/$D$16,5)</f>
        <v>1.1295200000000001</v>
      </c>
      <c r="E17" s="18">
        <f>ROUND($G17/$E$16,5)</f>
        <v>1.0529599999999999</v>
      </c>
      <c r="F17" s="18">
        <f t="shared" ref="F17:F46" si="3">ROUND($G17/$F$16,5)</f>
        <v>1.00857</v>
      </c>
      <c r="G17" s="34">
        <f>ROUND($H$6+(H17-1)/$H$46*($H$7-$H$6),5)</f>
        <v>119.99</v>
      </c>
      <c r="H17">
        <f>H16+1</f>
        <v>1</v>
      </c>
      <c r="I17" s="26"/>
      <c r="K17"/>
      <c r="M17"/>
      <c r="N17"/>
      <c r="O17"/>
      <c r="P17"/>
    </row>
    <row r="18" spans="1:17" s="23" customFormat="1" ht="18.75" customHeight="1" x14ac:dyDescent="0.15">
      <c r="A18" s="38" t="s">
        <v>49</v>
      </c>
      <c r="B18" s="18">
        <f t="shared" si="0"/>
        <v>1.21384</v>
      </c>
      <c r="C18" s="18">
        <f t="shared" si="1"/>
        <v>1.20024</v>
      </c>
      <c r="D18" s="18">
        <f t="shared" si="2"/>
        <v>1.1294500000000001</v>
      </c>
      <c r="E18" s="18">
        <f t="shared" ref="E18:E46" si="4">ROUND($G18/$E$16,5)</f>
        <v>1.0528999999999999</v>
      </c>
      <c r="F18" s="18">
        <f t="shared" si="3"/>
        <v>1.0085</v>
      </c>
      <c r="G18" s="34">
        <f t="shared" ref="G18:G46" si="5">ROUND($H$6+(H18-1)/$H$46*($H$7-$H$6),5)</f>
        <v>119.98267</v>
      </c>
      <c r="H18">
        <f t="shared" ref="H18:H46" si="6">H17+1</f>
        <v>2</v>
      </c>
      <c r="I18" s="26"/>
      <c r="K18"/>
      <c r="M18"/>
      <c r="N18"/>
      <c r="O18"/>
      <c r="P18"/>
      <c r="Q18"/>
    </row>
    <row r="19" spans="1:17" ht="18.75" customHeight="1" x14ac:dyDescent="0.15">
      <c r="A19" s="38" t="s">
        <v>50</v>
      </c>
      <c r="B19" s="18">
        <f t="shared" si="0"/>
        <v>1.21377</v>
      </c>
      <c r="C19" s="18">
        <f t="shared" si="1"/>
        <v>1.2001599999999999</v>
      </c>
      <c r="D19" s="18">
        <f t="shared" si="2"/>
        <v>1.1293800000000001</v>
      </c>
      <c r="E19" s="18">
        <f t="shared" si="4"/>
        <v>1.0528299999999999</v>
      </c>
      <c r="F19" s="18">
        <f t="shared" si="3"/>
        <v>1.00844</v>
      </c>
      <c r="G19" s="34">
        <f t="shared" si="5"/>
        <v>119.97533</v>
      </c>
      <c r="H19">
        <f t="shared" si="6"/>
        <v>3</v>
      </c>
      <c r="I19" s="26"/>
    </row>
    <row r="20" spans="1:17" ht="18.75" customHeight="1" x14ac:dyDescent="0.15">
      <c r="A20" s="38" t="s">
        <v>51</v>
      </c>
      <c r="B20" s="18">
        <f t="shared" si="0"/>
        <v>1.2136899999999999</v>
      </c>
      <c r="C20" s="18">
        <f t="shared" si="1"/>
        <v>1.2000900000000001</v>
      </c>
      <c r="D20" s="18">
        <f t="shared" si="2"/>
        <v>1.12931</v>
      </c>
      <c r="E20" s="18">
        <f t="shared" si="4"/>
        <v>1.05277</v>
      </c>
      <c r="F20" s="18">
        <f t="shared" si="3"/>
        <v>1.0083800000000001</v>
      </c>
      <c r="G20" s="34">
        <f t="shared" si="5"/>
        <v>119.968</v>
      </c>
      <c r="H20">
        <f t="shared" si="6"/>
        <v>4</v>
      </c>
      <c r="I20" s="26"/>
    </row>
    <row r="21" spans="1:17" ht="18.75" customHeight="1" x14ac:dyDescent="0.15">
      <c r="A21" s="38" t="s">
        <v>52</v>
      </c>
      <c r="B21" s="18">
        <f t="shared" si="0"/>
        <v>1.2136199999999999</v>
      </c>
      <c r="C21" s="18">
        <f t="shared" si="1"/>
        <v>1.2000200000000001</v>
      </c>
      <c r="D21" s="18">
        <f t="shared" si="2"/>
        <v>1.12924</v>
      </c>
      <c r="E21" s="18">
        <f t="shared" si="4"/>
        <v>1.0527</v>
      </c>
      <c r="F21" s="18">
        <f t="shared" si="3"/>
        <v>1.0083200000000001</v>
      </c>
      <c r="G21" s="34">
        <f t="shared" si="5"/>
        <v>119.96066999999999</v>
      </c>
      <c r="H21">
        <f t="shared" si="6"/>
        <v>5</v>
      </c>
      <c r="I21" s="26"/>
    </row>
    <row r="22" spans="1:17" ht="18.75" customHeight="1" x14ac:dyDescent="0.15">
      <c r="A22" s="38" t="s">
        <v>53</v>
      </c>
      <c r="B22" s="18">
        <f t="shared" si="0"/>
        <v>1.2135400000000001</v>
      </c>
      <c r="C22" s="18">
        <f t="shared" si="1"/>
        <v>1.19994</v>
      </c>
      <c r="D22" s="18">
        <f t="shared" si="2"/>
        <v>1.12917</v>
      </c>
      <c r="E22" s="18">
        <f t="shared" si="4"/>
        <v>1.05264</v>
      </c>
      <c r="F22" s="18">
        <f t="shared" si="3"/>
        <v>1.0082599999999999</v>
      </c>
      <c r="G22" s="34">
        <f t="shared" si="5"/>
        <v>119.95332999999999</v>
      </c>
      <c r="H22">
        <f t="shared" si="6"/>
        <v>6</v>
      </c>
      <c r="I22" s="26"/>
    </row>
    <row r="23" spans="1:17" ht="18.75" customHeight="1" x14ac:dyDescent="0.15">
      <c r="A23" s="38" t="s">
        <v>54</v>
      </c>
      <c r="B23" s="18">
        <f t="shared" si="0"/>
        <v>1.21347</v>
      </c>
      <c r="C23" s="18">
        <f t="shared" si="1"/>
        <v>1.19987</v>
      </c>
      <c r="D23" s="18">
        <f t="shared" si="2"/>
        <v>1.1291100000000001</v>
      </c>
      <c r="E23" s="18">
        <f t="shared" si="4"/>
        <v>1.05257</v>
      </c>
      <c r="F23" s="18">
        <f t="shared" si="3"/>
        <v>1.0082</v>
      </c>
      <c r="G23" s="34">
        <f t="shared" si="5"/>
        <v>119.946</v>
      </c>
      <c r="H23">
        <f t="shared" si="6"/>
        <v>7</v>
      </c>
      <c r="I23" s="26"/>
    </row>
    <row r="24" spans="1:17" ht="18.75" customHeight="1" x14ac:dyDescent="0.15">
      <c r="A24" s="38" t="s">
        <v>55</v>
      </c>
      <c r="B24" s="18">
        <f t="shared" si="0"/>
        <v>1.2134</v>
      </c>
      <c r="C24" s="18">
        <f t="shared" si="1"/>
        <v>1.1998</v>
      </c>
      <c r="D24" s="18">
        <f t="shared" si="2"/>
        <v>1.12904</v>
      </c>
      <c r="E24" s="18">
        <f t="shared" si="4"/>
        <v>1.0525100000000001</v>
      </c>
      <c r="F24" s="18">
        <f t="shared" si="3"/>
        <v>1.00813</v>
      </c>
      <c r="G24" s="34">
        <f t="shared" si="5"/>
        <v>119.93867</v>
      </c>
      <c r="H24">
        <f t="shared" si="6"/>
        <v>8</v>
      </c>
      <c r="I24" s="26"/>
      <c r="N24" s="5"/>
      <c r="O24" s="5"/>
      <c r="P24" s="5"/>
    </row>
    <row r="25" spans="1:17" ht="18.75" customHeight="1" x14ac:dyDescent="0.15">
      <c r="A25" s="38" t="s">
        <v>56</v>
      </c>
      <c r="B25" s="18">
        <f t="shared" si="0"/>
        <v>1.21332</v>
      </c>
      <c r="C25" s="18">
        <f t="shared" si="1"/>
        <v>1.1997199999999999</v>
      </c>
      <c r="D25" s="18">
        <f t="shared" si="2"/>
        <v>1.12897</v>
      </c>
      <c r="E25" s="18">
        <f t="shared" si="4"/>
        <v>1.05244</v>
      </c>
      <c r="F25" s="18">
        <f t="shared" si="3"/>
        <v>1.00807</v>
      </c>
      <c r="G25" s="34">
        <f t="shared" si="5"/>
        <v>119.93133</v>
      </c>
      <c r="H25">
        <f t="shared" si="6"/>
        <v>9</v>
      </c>
      <c r="I25" s="26"/>
      <c r="N25" s="5"/>
      <c r="O25" s="5"/>
      <c r="P25" s="5"/>
      <c r="Q25" s="5"/>
    </row>
    <row r="26" spans="1:17" s="5" customFormat="1" ht="18.75" customHeight="1" x14ac:dyDescent="0.15">
      <c r="A26" s="38" t="s">
        <v>57</v>
      </c>
      <c r="B26" s="18">
        <f t="shared" si="0"/>
        <v>1.2132499999999999</v>
      </c>
      <c r="C26" s="18">
        <f t="shared" si="1"/>
        <v>1.1996500000000001</v>
      </c>
      <c r="D26" s="18">
        <f t="shared" si="2"/>
        <v>1.1289</v>
      </c>
      <c r="E26" s="18">
        <f t="shared" si="4"/>
        <v>1.0523800000000001</v>
      </c>
      <c r="F26" s="18">
        <f t="shared" si="3"/>
        <v>1.0080100000000001</v>
      </c>
      <c r="G26" s="34">
        <f t="shared" si="5"/>
        <v>119.92400000000001</v>
      </c>
      <c r="H26">
        <f t="shared" si="6"/>
        <v>10</v>
      </c>
      <c r="I26" s="26"/>
      <c r="J26" s="23"/>
      <c r="L26" s="27"/>
    </row>
    <row r="27" spans="1:17" s="5" customFormat="1" ht="18.75" customHeight="1" x14ac:dyDescent="0.15">
      <c r="A27" s="38" t="s">
        <v>58</v>
      </c>
      <c r="B27" s="18">
        <f t="shared" si="0"/>
        <v>1.2131700000000001</v>
      </c>
      <c r="C27" s="18">
        <f t="shared" si="1"/>
        <v>1.1995800000000001</v>
      </c>
      <c r="D27" s="18">
        <f t="shared" si="2"/>
        <v>1.12883</v>
      </c>
      <c r="E27" s="18">
        <f t="shared" si="4"/>
        <v>1.0523199999999999</v>
      </c>
      <c r="F27" s="18">
        <f t="shared" si="3"/>
        <v>1.0079499999999999</v>
      </c>
      <c r="G27" s="34">
        <f t="shared" si="5"/>
        <v>119.91667</v>
      </c>
      <c r="H27">
        <f t="shared" si="6"/>
        <v>11</v>
      </c>
      <c r="I27" s="26"/>
      <c r="J27" s="23"/>
      <c r="L27" s="27"/>
    </row>
    <row r="28" spans="1:17" s="5" customFormat="1" ht="18.75" customHeight="1" x14ac:dyDescent="0.15">
      <c r="A28" s="38" t="s">
        <v>59</v>
      </c>
      <c r="B28" s="18">
        <f t="shared" si="0"/>
        <v>1.2131000000000001</v>
      </c>
      <c r="C28" s="18">
        <f t="shared" si="1"/>
        <v>1.1995</v>
      </c>
      <c r="D28" s="18">
        <f t="shared" si="2"/>
        <v>1.12876</v>
      </c>
      <c r="E28" s="18">
        <f t="shared" si="4"/>
        <v>1.0522499999999999</v>
      </c>
      <c r="F28" s="18">
        <f t="shared" si="3"/>
        <v>1.00789</v>
      </c>
      <c r="G28" s="34">
        <f t="shared" si="5"/>
        <v>119.90933</v>
      </c>
      <c r="H28">
        <f t="shared" si="6"/>
        <v>12</v>
      </c>
      <c r="I28" s="26"/>
      <c r="J28" s="23"/>
      <c r="L28" s="27"/>
    </row>
    <row r="29" spans="1:17" s="5" customFormat="1" ht="18.75" customHeight="1" x14ac:dyDescent="0.15">
      <c r="A29" s="38" t="s">
        <v>60</v>
      </c>
      <c r="B29" s="18">
        <f t="shared" si="0"/>
        <v>1.2130300000000001</v>
      </c>
      <c r="C29" s="18">
        <f t="shared" si="1"/>
        <v>1.19943</v>
      </c>
      <c r="D29" s="18">
        <f t="shared" si="2"/>
        <v>1.12869</v>
      </c>
      <c r="E29" s="18">
        <f t="shared" si="4"/>
        <v>1.05219</v>
      </c>
      <c r="F29" s="18">
        <f t="shared" si="3"/>
        <v>1.00783</v>
      </c>
      <c r="G29" s="34">
        <f t="shared" si="5"/>
        <v>119.902</v>
      </c>
      <c r="H29">
        <f t="shared" si="6"/>
        <v>13</v>
      </c>
      <c r="I29" s="26"/>
      <c r="J29" s="23"/>
      <c r="L29" s="27"/>
    </row>
    <row r="30" spans="1:17" s="5" customFormat="1" ht="18.75" customHeight="1" x14ac:dyDescent="0.15">
      <c r="A30" s="38" t="s">
        <v>61</v>
      </c>
      <c r="B30" s="18">
        <f t="shared" si="0"/>
        <v>1.21295</v>
      </c>
      <c r="C30" s="18">
        <f t="shared" si="1"/>
        <v>1.19936</v>
      </c>
      <c r="D30" s="18">
        <f t="shared" si="2"/>
        <v>1.12862</v>
      </c>
      <c r="E30" s="18">
        <f t="shared" si="4"/>
        <v>1.0521199999999999</v>
      </c>
      <c r="F30" s="18">
        <f t="shared" si="3"/>
        <v>1.00776</v>
      </c>
      <c r="G30" s="34">
        <f t="shared" si="5"/>
        <v>119.89467</v>
      </c>
      <c r="H30">
        <f t="shared" si="6"/>
        <v>14</v>
      </c>
      <c r="I30" s="26"/>
      <c r="J30" s="23"/>
      <c r="L30" s="27"/>
    </row>
    <row r="31" spans="1:17" s="5" customFormat="1" ht="18.75" customHeight="1" x14ac:dyDescent="0.15">
      <c r="A31" s="38" t="s">
        <v>62</v>
      </c>
      <c r="B31" s="18">
        <f t="shared" si="0"/>
        <v>1.21288</v>
      </c>
      <c r="C31" s="18">
        <f t="shared" si="1"/>
        <v>1.1992799999999999</v>
      </c>
      <c r="D31" s="18">
        <f t="shared" si="2"/>
        <v>1.1285499999999999</v>
      </c>
      <c r="E31" s="18">
        <f t="shared" si="4"/>
        <v>1.05206</v>
      </c>
      <c r="F31" s="18">
        <f t="shared" si="3"/>
        <v>1.0077</v>
      </c>
      <c r="G31" s="34">
        <f t="shared" si="5"/>
        <v>119.88733000000001</v>
      </c>
      <c r="H31">
        <f t="shared" si="6"/>
        <v>15</v>
      </c>
      <c r="I31" s="26"/>
      <c r="J31" s="23"/>
      <c r="L31" s="27"/>
    </row>
    <row r="32" spans="1:17" s="5" customFormat="1" ht="18.75" customHeight="1" x14ac:dyDescent="0.15">
      <c r="A32" s="38" t="s">
        <v>63</v>
      </c>
      <c r="B32" s="18">
        <f t="shared" si="0"/>
        <v>1.2128000000000001</v>
      </c>
      <c r="C32" s="18">
        <f t="shared" si="1"/>
        <v>1.1992100000000001</v>
      </c>
      <c r="D32" s="18">
        <f t="shared" si="2"/>
        <v>1.1284799999999999</v>
      </c>
      <c r="E32" s="18">
        <f t="shared" si="4"/>
        <v>1.05199</v>
      </c>
      <c r="F32" s="18">
        <f t="shared" si="3"/>
        <v>1.0076400000000001</v>
      </c>
      <c r="G32" s="34">
        <f t="shared" si="5"/>
        <v>119.88</v>
      </c>
      <c r="H32">
        <f t="shared" si="6"/>
        <v>16</v>
      </c>
      <c r="I32" s="26"/>
      <c r="J32" s="23"/>
      <c r="L32" s="27"/>
    </row>
    <row r="33" spans="1:17" s="5" customFormat="1" ht="18.75" customHeight="1" x14ac:dyDescent="0.15">
      <c r="A33" s="38" t="s">
        <v>64</v>
      </c>
      <c r="B33" s="18">
        <f t="shared" si="0"/>
        <v>1.2127300000000001</v>
      </c>
      <c r="C33" s="18">
        <f t="shared" si="1"/>
        <v>1.1991400000000001</v>
      </c>
      <c r="D33" s="18">
        <f t="shared" si="2"/>
        <v>1.12842</v>
      </c>
      <c r="E33" s="18">
        <f t="shared" si="4"/>
        <v>1.05193</v>
      </c>
      <c r="F33" s="18">
        <f t="shared" si="3"/>
        <v>1.0075799999999999</v>
      </c>
      <c r="G33" s="34">
        <f t="shared" si="5"/>
        <v>119.87267</v>
      </c>
      <c r="H33">
        <f t="shared" si="6"/>
        <v>17</v>
      </c>
      <c r="I33" s="26"/>
      <c r="J33" s="23"/>
      <c r="L33" s="27"/>
      <c r="N33"/>
      <c r="O33"/>
      <c r="P33"/>
    </row>
    <row r="34" spans="1:17" s="5" customFormat="1" ht="18.75" customHeight="1" x14ac:dyDescent="0.15">
      <c r="A34" s="38" t="s">
        <v>65</v>
      </c>
      <c r="B34" s="18">
        <f t="shared" si="0"/>
        <v>1.21265</v>
      </c>
      <c r="C34" s="18">
        <f t="shared" si="1"/>
        <v>1.19906</v>
      </c>
      <c r="D34" s="18">
        <f t="shared" si="2"/>
        <v>1.12835</v>
      </c>
      <c r="E34" s="18">
        <f t="shared" si="4"/>
        <v>1.0518700000000001</v>
      </c>
      <c r="F34" s="18">
        <f t="shared" si="3"/>
        <v>1.00752</v>
      </c>
      <c r="G34" s="34">
        <f t="shared" si="5"/>
        <v>119.86533</v>
      </c>
      <c r="H34">
        <f t="shared" si="6"/>
        <v>18</v>
      </c>
      <c r="I34" s="26"/>
      <c r="J34" s="23"/>
      <c r="L34" s="27"/>
      <c r="N34"/>
      <c r="O34"/>
      <c r="P34"/>
      <c r="Q34"/>
    </row>
    <row r="35" spans="1:17" ht="18.75" customHeight="1" x14ac:dyDescent="0.15">
      <c r="A35" s="38" t="s">
        <v>66</v>
      </c>
      <c r="B35" s="18">
        <f t="shared" si="0"/>
        <v>1.21258</v>
      </c>
      <c r="C35" s="18">
        <f t="shared" si="1"/>
        <v>1.19899</v>
      </c>
      <c r="D35" s="18">
        <f t="shared" si="2"/>
        <v>1.1282799999999999</v>
      </c>
      <c r="E35" s="18">
        <f t="shared" si="4"/>
        <v>1.0518000000000001</v>
      </c>
      <c r="F35" s="18">
        <f t="shared" si="3"/>
        <v>1.00746</v>
      </c>
      <c r="G35" s="34">
        <f t="shared" si="5"/>
        <v>119.858</v>
      </c>
      <c r="H35">
        <f t="shared" si="6"/>
        <v>19</v>
      </c>
      <c r="I35" s="26"/>
    </row>
    <row r="36" spans="1:17" ht="18.75" customHeight="1" x14ac:dyDescent="0.15">
      <c r="A36" s="38" t="s">
        <v>67</v>
      </c>
      <c r="B36" s="18">
        <f t="shared" si="0"/>
        <v>1.21251</v>
      </c>
      <c r="C36" s="18">
        <f t="shared" si="1"/>
        <v>1.19892</v>
      </c>
      <c r="D36" s="18">
        <f t="shared" si="2"/>
        <v>1.1282099999999999</v>
      </c>
      <c r="E36" s="18">
        <f t="shared" si="4"/>
        <v>1.0517399999999999</v>
      </c>
      <c r="F36" s="18">
        <f t="shared" si="3"/>
        <v>1.00739</v>
      </c>
      <c r="G36" s="34">
        <f t="shared" si="5"/>
        <v>119.85066999999999</v>
      </c>
      <c r="H36">
        <f t="shared" si="6"/>
        <v>20</v>
      </c>
      <c r="I36" s="26"/>
    </row>
    <row r="37" spans="1:17" ht="18.75" customHeight="1" x14ac:dyDescent="0.15">
      <c r="A37" s="38" t="s">
        <v>68</v>
      </c>
      <c r="B37" s="18">
        <f t="shared" si="0"/>
        <v>1.2124299999999999</v>
      </c>
      <c r="C37" s="18">
        <f t="shared" si="1"/>
        <v>1.1988399999999999</v>
      </c>
      <c r="D37" s="18">
        <f t="shared" si="2"/>
        <v>1.1281399999999999</v>
      </c>
      <c r="E37" s="18">
        <f t="shared" si="4"/>
        <v>1.0516700000000001</v>
      </c>
      <c r="F37" s="18">
        <f t="shared" si="3"/>
        <v>1.0073300000000001</v>
      </c>
      <c r="G37" s="34">
        <f t="shared" si="5"/>
        <v>119.84332999999999</v>
      </c>
      <c r="H37">
        <f t="shared" si="6"/>
        <v>21</v>
      </c>
      <c r="I37" s="26"/>
    </row>
    <row r="38" spans="1:17" ht="18.75" customHeight="1" x14ac:dyDescent="0.15">
      <c r="A38" s="38" t="s">
        <v>69</v>
      </c>
      <c r="B38" s="18">
        <f t="shared" si="0"/>
        <v>1.2123600000000001</v>
      </c>
      <c r="C38" s="18">
        <f t="shared" si="1"/>
        <v>1.1987699999999999</v>
      </c>
      <c r="D38" s="18">
        <f t="shared" si="2"/>
        <v>1.1280699999999999</v>
      </c>
      <c r="E38" s="18">
        <f t="shared" si="4"/>
        <v>1.0516099999999999</v>
      </c>
      <c r="F38" s="18">
        <f t="shared" si="3"/>
        <v>1.0072700000000001</v>
      </c>
      <c r="G38" s="34">
        <f t="shared" si="5"/>
        <v>119.836</v>
      </c>
      <c r="H38">
        <f t="shared" si="6"/>
        <v>22</v>
      </c>
      <c r="I38" s="26"/>
    </row>
    <row r="39" spans="1:17" ht="18.75" customHeight="1" x14ac:dyDescent="0.15">
      <c r="A39" s="38" t="s">
        <v>70</v>
      </c>
      <c r="B39" s="18">
        <f t="shared" si="0"/>
        <v>1.21228</v>
      </c>
      <c r="C39" s="18">
        <f t="shared" si="1"/>
        <v>1.1987000000000001</v>
      </c>
      <c r="D39" s="18">
        <f t="shared" si="2"/>
        <v>1.1279999999999999</v>
      </c>
      <c r="E39" s="18">
        <f t="shared" si="4"/>
        <v>1.0515399999999999</v>
      </c>
      <c r="F39" s="18">
        <f t="shared" si="3"/>
        <v>1.0072099999999999</v>
      </c>
      <c r="G39" s="34">
        <f t="shared" si="5"/>
        <v>119.82867</v>
      </c>
      <c r="H39">
        <f t="shared" si="6"/>
        <v>23</v>
      </c>
      <c r="I39" s="26"/>
    </row>
    <row r="40" spans="1:17" ht="18.75" customHeight="1" x14ac:dyDescent="0.15">
      <c r="A40" s="38" t="s">
        <v>71</v>
      </c>
      <c r="B40" s="18">
        <f t="shared" si="0"/>
        <v>1.21221</v>
      </c>
      <c r="C40" s="18">
        <f t="shared" si="1"/>
        <v>1.19862</v>
      </c>
      <c r="D40" s="18">
        <f t="shared" si="2"/>
        <v>1.1279300000000001</v>
      </c>
      <c r="E40" s="18">
        <f t="shared" si="4"/>
        <v>1.05148</v>
      </c>
      <c r="F40" s="18">
        <f t="shared" si="3"/>
        <v>1.00715</v>
      </c>
      <c r="G40" s="34">
        <f t="shared" si="5"/>
        <v>119.82133</v>
      </c>
      <c r="H40">
        <f t="shared" si="6"/>
        <v>24</v>
      </c>
      <c r="I40" s="26"/>
    </row>
    <row r="41" spans="1:17" ht="18.75" customHeight="1" x14ac:dyDescent="0.15">
      <c r="A41" s="38" t="s">
        <v>72</v>
      </c>
      <c r="B41" s="18">
        <f t="shared" si="0"/>
        <v>1.21214</v>
      </c>
      <c r="C41" s="18">
        <f t="shared" si="1"/>
        <v>1.19855</v>
      </c>
      <c r="D41" s="18">
        <f t="shared" si="2"/>
        <v>1.1278600000000001</v>
      </c>
      <c r="E41" s="18">
        <f t="shared" si="4"/>
        <v>1.05142</v>
      </c>
      <c r="F41" s="18">
        <f t="shared" si="3"/>
        <v>1.00709</v>
      </c>
      <c r="G41" s="34">
        <f t="shared" si="5"/>
        <v>119.81399999999999</v>
      </c>
      <c r="H41">
        <f t="shared" si="6"/>
        <v>25</v>
      </c>
      <c r="I41" s="26"/>
    </row>
    <row r="42" spans="1:17" ht="18.75" customHeight="1" x14ac:dyDescent="0.15">
      <c r="A42" s="38" t="s">
        <v>73</v>
      </c>
      <c r="B42" s="18">
        <f t="shared" si="0"/>
        <v>1.2120599999999999</v>
      </c>
      <c r="C42" s="18">
        <f t="shared" si="1"/>
        <v>1.19848</v>
      </c>
      <c r="D42" s="18">
        <f t="shared" si="2"/>
        <v>1.1277900000000001</v>
      </c>
      <c r="E42" s="18">
        <f t="shared" si="4"/>
        <v>1.05135</v>
      </c>
      <c r="F42" s="18">
        <f t="shared" si="3"/>
        <v>1.00702</v>
      </c>
      <c r="G42" s="34">
        <f t="shared" si="5"/>
        <v>119.80667</v>
      </c>
      <c r="H42">
        <f t="shared" si="6"/>
        <v>26</v>
      </c>
      <c r="I42" s="26"/>
    </row>
    <row r="43" spans="1:17" ht="18.75" customHeight="1" x14ac:dyDescent="0.15">
      <c r="A43" s="38" t="s">
        <v>74</v>
      </c>
      <c r="B43" s="18">
        <f t="shared" si="0"/>
        <v>1.2119899999999999</v>
      </c>
      <c r="C43" s="18">
        <f t="shared" si="1"/>
        <v>1.1983999999999999</v>
      </c>
      <c r="D43" s="18">
        <f t="shared" si="2"/>
        <v>1.1277200000000001</v>
      </c>
      <c r="E43" s="18">
        <f t="shared" si="4"/>
        <v>1.0512900000000001</v>
      </c>
      <c r="F43" s="18">
        <f t="shared" si="3"/>
        <v>1.0069600000000001</v>
      </c>
      <c r="G43" s="34">
        <f t="shared" si="5"/>
        <v>119.79933</v>
      </c>
      <c r="H43">
        <f t="shared" si="6"/>
        <v>27</v>
      </c>
      <c r="I43" s="26"/>
    </row>
    <row r="44" spans="1:17" ht="18.75" customHeight="1" x14ac:dyDescent="0.15">
      <c r="A44" s="38" t="s">
        <v>75</v>
      </c>
      <c r="B44" s="18">
        <f t="shared" si="0"/>
        <v>1.21191</v>
      </c>
      <c r="C44" s="18">
        <f t="shared" si="1"/>
        <v>1.1983299999999999</v>
      </c>
      <c r="D44" s="18">
        <f t="shared" si="2"/>
        <v>1.1276600000000001</v>
      </c>
      <c r="E44" s="18">
        <f t="shared" si="4"/>
        <v>1.05122</v>
      </c>
      <c r="F44" s="18">
        <f t="shared" si="3"/>
        <v>1.0068999999999999</v>
      </c>
      <c r="G44" s="34">
        <f t="shared" si="5"/>
        <v>119.792</v>
      </c>
      <c r="H44">
        <f t="shared" si="6"/>
        <v>28</v>
      </c>
      <c r="I44" s="26"/>
    </row>
    <row r="45" spans="1:17" ht="18.75" customHeight="1" x14ac:dyDescent="0.15">
      <c r="A45" s="38" t="s">
        <v>76</v>
      </c>
      <c r="B45" s="18">
        <f t="shared" si="0"/>
        <v>1.21184</v>
      </c>
      <c r="C45" s="18">
        <f t="shared" si="1"/>
        <v>1.1982600000000001</v>
      </c>
      <c r="D45" s="18">
        <f t="shared" si="2"/>
        <v>1.1275900000000001</v>
      </c>
      <c r="E45" s="18">
        <f t="shared" si="4"/>
        <v>1.0511600000000001</v>
      </c>
      <c r="F45" s="18">
        <f t="shared" si="3"/>
        <v>1.00684</v>
      </c>
      <c r="G45" s="34">
        <f t="shared" si="5"/>
        <v>119.78467000000001</v>
      </c>
      <c r="H45">
        <f t="shared" si="6"/>
        <v>29</v>
      </c>
      <c r="I45" s="26"/>
    </row>
    <row r="46" spans="1:17" ht="18.75" customHeight="1" x14ac:dyDescent="0.15">
      <c r="A46" s="38" t="s">
        <v>77</v>
      </c>
      <c r="B46" s="18">
        <f t="shared" si="0"/>
        <v>1.2117599999999999</v>
      </c>
      <c r="C46" s="18">
        <f t="shared" si="1"/>
        <v>1.19818</v>
      </c>
      <c r="D46" s="18">
        <f t="shared" si="2"/>
        <v>1.1275200000000001</v>
      </c>
      <c r="E46" s="18">
        <f t="shared" si="4"/>
        <v>1.0510900000000001</v>
      </c>
      <c r="F46" s="18">
        <f t="shared" si="3"/>
        <v>1.00678</v>
      </c>
      <c r="G46" s="34">
        <f t="shared" si="5"/>
        <v>119.77733000000001</v>
      </c>
      <c r="H46">
        <f t="shared" si="6"/>
        <v>30</v>
      </c>
      <c r="I46" s="26"/>
    </row>
    <row r="47" spans="1:17" ht="18.75" customHeight="1" thickBot="1" x14ac:dyDescent="0.2">
      <c r="A47" s="66"/>
      <c r="B47" s="67"/>
      <c r="C47" s="67"/>
      <c r="D47" s="67"/>
      <c r="E47" s="67"/>
      <c r="F47" s="67"/>
      <c r="G47" s="83"/>
    </row>
    <row r="48" spans="1:17" ht="18.75" customHeight="1" x14ac:dyDescent="0.15">
      <c r="A48" s="93" t="s">
        <v>14</v>
      </c>
      <c r="B48" s="47">
        <v>104.7</v>
      </c>
      <c r="C48" s="47"/>
      <c r="D48" s="47"/>
      <c r="E48" s="47"/>
      <c r="F48" s="47"/>
      <c r="G48" s="48"/>
      <c r="H48" s="4"/>
    </row>
    <row r="49" spans="1:34" ht="18.75" customHeight="1" x14ac:dyDescent="0.15">
      <c r="A49" s="94"/>
      <c r="B49" s="49" t="s">
        <v>15</v>
      </c>
      <c r="C49" s="49"/>
      <c r="D49" s="49"/>
      <c r="E49" s="49"/>
      <c r="F49" s="49"/>
      <c r="G49" s="50"/>
      <c r="H49" s="4"/>
      <c r="I49" s="29"/>
      <c r="J49" s="29"/>
    </row>
    <row r="50" spans="1:34" s="4" customFormat="1" ht="17.25" customHeight="1" x14ac:dyDescent="0.15">
      <c r="A50" s="94"/>
      <c r="B50" s="51">
        <v>122.4</v>
      </c>
      <c r="C50" s="51"/>
      <c r="D50" s="51"/>
      <c r="E50" s="51"/>
      <c r="F50" s="51"/>
      <c r="G50" s="52"/>
      <c r="I50" s="29"/>
      <c r="J50" s="29"/>
      <c r="N50" s="2"/>
      <c r="O50" s="2"/>
      <c r="P50" s="2"/>
      <c r="Q50" s="2"/>
      <c r="R50" s="2"/>
      <c r="T50" s="29"/>
      <c r="AB50" s="59"/>
      <c r="AC50" s="59"/>
      <c r="AD50" s="59"/>
      <c r="AE50" s="59"/>
      <c r="AF50" s="59"/>
      <c r="AG50" s="59"/>
      <c r="AH50" s="59"/>
    </row>
    <row r="51" spans="1:34" s="4" customFormat="1" ht="8.25" customHeight="1" x14ac:dyDescent="0.15">
      <c r="A51" s="71"/>
      <c r="B51" s="51"/>
      <c r="C51" s="51"/>
      <c r="D51" s="51"/>
      <c r="E51" s="51"/>
      <c r="F51" s="51"/>
      <c r="G51" s="52"/>
      <c r="I51" s="29"/>
      <c r="J51" s="29"/>
      <c r="T51" s="29"/>
      <c r="AB51" s="59"/>
      <c r="AC51" s="59"/>
      <c r="AD51" s="59"/>
      <c r="AE51" s="59"/>
      <c r="AF51" s="59"/>
      <c r="AG51" s="59"/>
      <c r="AH51" s="59"/>
    </row>
    <row r="52" spans="1:34" s="4" customFormat="1" ht="14.25" thickBot="1" x14ac:dyDescent="0.2">
      <c r="A52" s="53" t="s">
        <v>16</v>
      </c>
      <c r="B52" s="54"/>
      <c r="C52" s="54"/>
      <c r="D52" s="54"/>
      <c r="E52" s="54"/>
      <c r="F52" s="54"/>
      <c r="G52" s="55"/>
      <c r="I52" s="29"/>
      <c r="J52" s="29"/>
      <c r="T52" s="29"/>
      <c r="V52" s="36"/>
      <c r="W52" s="36"/>
      <c r="X52" s="36"/>
      <c r="AB52" s="59"/>
      <c r="AC52" s="59"/>
      <c r="AD52" s="59"/>
      <c r="AE52" s="59"/>
      <c r="AF52" s="59"/>
      <c r="AG52" s="59"/>
      <c r="AH52" s="59"/>
    </row>
    <row r="53" spans="1:34" s="4" customFormat="1" ht="13.5" customHeight="1" x14ac:dyDescent="0.15">
      <c r="A53" s="35" t="s">
        <v>17</v>
      </c>
      <c r="G53" s="36"/>
      <c r="H53" s="36"/>
      <c r="I53" s="29"/>
      <c r="J53" s="29"/>
      <c r="K53" s="36"/>
      <c r="L53" s="36"/>
      <c r="T53" s="29"/>
      <c r="V53" s="36"/>
      <c r="W53" s="36"/>
      <c r="X53" s="36"/>
      <c r="AB53" s="59"/>
      <c r="AC53" s="59"/>
      <c r="AD53" s="59"/>
      <c r="AE53" s="59"/>
      <c r="AF53" s="59"/>
      <c r="AG53" s="59"/>
      <c r="AH53" s="59"/>
    </row>
    <row r="54" spans="1:34" s="4" customFormat="1" ht="13.5" x14ac:dyDescent="0.15">
      <c r="A54" s="36"/>
      <c r="G54" s="36"/>
      <c r="H54" s="36"/>
      <c r="I54" s="37"/>
      <c r="J54" s="37"/>
      <c r="K54" s="36"/>
      <c r="L54" s="36"/>
      <c r="T54" s="29"/>
      <c r="V54" s="36"/>
      <c r="W54" s="36"/>
      <c r="X54" s="36"/>
      <c r="Y54" s="36"/>
      <c r="AB54" s="59"/>
      <c r="AC54" s="59"/>
      <c r="AD54" s="59"/>
      <c r="AE54" s="59"/>
      <c r="AF54" s="59"/>
      <c r="AG54" s="59"/>
      <c r="AH54" s="59"/>
    </row>
    <row r="55" spans="1:34" s="36" customFormat="1" ht="15" thickBot="1" x14ac:dyDescent="0.2">
      <c r="B55" s="4"/>
      <c r="C55" s="4"/>
      <c r="D55" s="4"/>
      <c r="E55" s="4"/>
      <c r="F55" s="4"/>
      <c r="I55" s="37"/>
      <c r="J55" s="37"/>
      <c r="N55" s="4"/>
      <c r="O55" s="4"/>
      <c r="P55" s="4"/>
      <c r="Q55" s="4"/>
      <c r="R55" s="4"/>
      <c r="T55" s="29"/>
      <c r="U55" s="4"/>
      <c r="V55" s="2"/>
      <c r="W55" s="2"/>
      <c r="X55" s="2"/>
      <c r="AB55" s="60"/>
      <c r="AC55" s="60"/>
      <c r="AD55" s="60"/>
      <c r="AE55" s="60"/>
      <c r="AF55" s="60"/>
      <c r="AG55" s="60"/>
      <c r="AH55" s="60"/>
    </row>
    <row r="56" spans="1:34" s="36" customFormat="1" ht="14.25" x14ac:dyDescent="0.15">
      <c r="A56" s="88" t="s">
        <v>18</v>
      </c>
      <c r="B56" s="41">
        <v>107.79</v>
      </c>
      <c r="C56" s="41"/>
      <c r="D56" s="41"/>
      <c r="E56" s="41"/>
      <c r="F56" s="41"/>
      <c r="G56" s="6"/>
      <c r="H56" s="2"/>
      <c r="I56" s="37"/>
      <c r="J56" s="37"/>
      <c r="K56" s="2"/>
      <c r="L56" s="2"/>
      <c r="T56" s="29"/>
      <c r="U56" s="4"/>
      <c r="V56" s="2"/>
      <c r="W56" s="2"/>
      <c r="X56" s="2"/>
      <c r="Y56" s="2"/>
      <c r="AB56" s="60"/>
      <c r="AC56" s="60"/>
      <c r="AD56" s="60"/>
      <c r="AE56" s="60"/>
      <c r="AF56" s="60"/>
      <c r="AG56" s="60"/>
      <c r="AH56" s="60"/>
    </row>
    <row r="57" spans="1:34" s="36" customFormat="1" ht="14.25" x14ac:dyDescent="0.15">
      <c r="A57" s="89"/>
      <c r="B57" s="42" t="s">
        <v>19</v>
      </c>
      <c r="C57" s="42"/>
      <c r="D57" s="42"/>
      <c r="E57" s="42"/>
      <c r="F57" s="42"/>
      <c r="G57" s="7"/>
      <c r="H57" s="2"/>
      <c r="I57" s="28"/>
      <c r="J57" s="28"/>
      <c r="K57" s="2"/>
      <c r="L57" s="2"/>
      <c r="M57" s="2"/>
      <c r="T57" s="29"/>
      <c r="U57" s="4"/>
      <c r="V57" s="2"/>
      <c r="W57" s="2"/>
      <c r="X57" s="2"/>
      <c r="Y57" s="2"/>
      <c r="AB57" s="60"/>
      <c r="AC57" s="60"/>
      <c r="AD57" s="60"/>
      <c r="AE57" s="60"/>
      <c r="AF57" s="60"/>
      <c r="AG57" s="60"/>
      <c r="AH57" s="60"/>
    </row>
    <row r="58" spans="1:34" s="2" customFormat="1" ht="17.25" customHeight="1" x14ac:dyDescent="0.15">
      <c r="A58" s="89"/>
      <c r="B58" s="43">
        <v>107.5</v>
      </c>
      <c r="C58" s="43"/>
      <c r="D58" s="43"/>
      <c r="E58" s="43"/>
      <c r="F58" s="43"/>
      <c r="G58" s="7"/>
      <c r="I58" s="28"/>
      <c r="J58" s="28"/>
      <c r="N58" s="36"/>
      <c r="O58" s="36"/>
      <c r="P58" s="36"/>
      <c r="Q58" s="36"/>
      <c r="R58" s="36"/>
      <c r="T58" s="29"/>
      <c r="U58" s="4"/>
      <c r="AB58" s="58"/>
      <c r="AC58" s="58"/>
      <c r="AD58" s="58"/>
      <c r="AE58" s="58"/>
      <c r="AF58" s="58"/>
      <c r="AG58" s="58"/>
      <c r="AH58" s="58"/>
    </row>
    <row r="59" spans="1:34" s="2" customFormat="1" ht="8.25" customHeight="1" x14ac:dyDescent="0.15">
      <c r="A59" s="56"/>
      <c r="B59" s="43"/>
      <c r="C59" s="43"/>
      <c r="D59" s="43"/>
      <c r="E59" s="43"/>
      <c r="F59" s="43"/>
      <c r="G59" s="7"/>
      <c r="I59" s="28"/>
      <c r="J59" s="28"/>
      <c r="T59" s="23"/>
      <c r="U59"/>
      <c r="AB59" s="58"/>
      <c r="AC59" s="58"/>
      <c r="AD59" s="58"/>
      <c r="AE59" s="58"/>
      <c r="AF59" s="58"/>
      <c r="AG59" s="58"/>
      <c r="AH59" s="58"/>
    </row>
    <row r="60" spans="1:34" s="2" customFormat="1" ht="15" thickBot="1" x14ac:dyDescent="0.2">
      <c r="A60" s="3" t="s">
        <v>20</v>
      </c>
      <c r="B60" s="44"/>
      <c r="C60" s="44"/>
      <c r="D60" s="44"/>
      <c r="E60" s="44"/>
      <c r="F60" s="44"/>
      <c r="G60" s="61"/>
      <c r="H60" s="4"/>
      <c r="I60" s="28"/>
      <c r="J60" s="28"/>
      <c r="T60" s="28"/>
      <c r="V60" s="36"/>
      <c r="W60" s="36"/>
      <c r="X60" s="36"/>
      <c r="AB60" s="58"/>
      <c r="AC60" s="58"/>
      <c r="AD60" s="58"/>
      <c r="AE60" s="58"/>
      <c r="AF60" s="58"/>
      <c r="AG60" s="58"/>
      <c r="AH60" s="58"/>
    </row>
    <row r="61" spans="1:34" s="2" customFormat="1" ht="9.75" customHeight="1" x14ac:dyDescent="0.15">
      <c r="A61" s="35" t="s">
        <v>17</v>
      </c>
      <c r="B61" s="4"/>
      <c r="C61" s="4"/>
      <c r="D61" s="4"/>
      <c r="E61" s="4"/>
      <c r="F61" s="4"/>
      <c r="G61" s="36"/>
      <c r="H61" s="36"/>
      <c r="I61" s="29"/>
      <c r="J61" s="29"/>
      <c r="K61" s="36"/>
      <c r="L61" s="36"/>
      <c r="T61" s="28"/>
      <c r="V61" s="36"/>
      <c r="W61" s="36"/>
      <c r="X61" s="36"/>
      <c r="AB61" s="58"/>
      <c r="AC61" s="58"/>
      <c r="AD61" s="58"/>
      <c r="AE61" s="58"/>
      <c r="AF61" s="58"/>
      <c r="AG61" s="58"/>
      <c r="AH61" s="58"/>
    </row>
    <row r="62" spans="1:34" s="4" customFormat="1" ht="14.25" x14ac:dyDescent="0.15">
      <c r="A62" s="36"/>
      <c r="G62" s="36"/>
      <c r="H62" s="36"/>
      <c r="I62" s="37"/>
      <c r="J62" s="37"/>
      <c r="K62" s="36"/>
      <c r="L62" s="36"/>
      <c r="M62" s="2"/>
      <c r="N62" s="2"/>
      <c r="O62" s="2"/>
      <c r="P62" s="2"/>
      <c r="Q62" s="2"/>
      <c r="R62" s="2"/>
      <c r="T62" s="29"/>
      <c r="AB62" s="59"/>
      <c r="AC62" s="59"/>
      <c r="AD62" s="59"/>
      <c r="AE62" s="59"/>
      <c r="AF62" s="59"/>
      <c r="AG62" s="59"/>
      <c r="AH62" s="59"/>
    </row>
    <row r="63" spans="1:34" s="36" customFormat="1" ht="15" thickBot="1" x14ac:dyDescent="0.2">
      <c r="B63" s="4"/>
      <c r="C63" s="4"/>
      <c r="D63" s="4"/>
      <c r="E63" s="4"/>
      <c r="F63" s="4"/>
      <c r="I63" s="37"/>
      <c r="J63" s="37"/>
      <c r="K63" s="4"/>
      <c r="L63" s="4"/>
      <c r="M63" s="4"/>
      <c r="N63" s="4"/>
      <c r="O63" s="4"/>
      <c r="P63" s="4"/>
      <c r="Q63" s="4"/>
      <c r="R63" s="4"/>
      <c r="T63" s="28"/>
      <c r="U63" s="2"/>
      <c r="V63" s="4"/>
      <c r="W63" s="4"/>
      <c r="X63" s="4"/>
      <c r="AB63" s="60"/>
      <c r="AC63" s="60"/>
      <c r="AD63" s="60"/>
      <c r="AE63" s="60"/>
      <c r="AF63" s="60"/>
      <c r="AG63" s="60"/>
      <c r="AH63" s="60"/>
    </row>
    <row r="64" spans="1:34" s="36" customFormat="1" ht="14.25" x14ac:dyDescent="0.15">
      <c r="A64" s="86" t="s">
        <v>21</v>
      </c>
      <c r="B64" s="73">
        <v>101.45</v>
      </c>
      <c r="C64" s="73"/>
      <c r="D64" s="73"/>
      <c r="E64" s="80"/>
      <c r="F64" s="78"/>
      <c r="G64" s="9"/>
      <c r="H64" s="4"/>
      <c r="I64" s="37"/>
      <c r="J64" s="37"/>
      <c r="K64" s="4"/>
      <c r="L64" s="4"/>
      <c r="T64" s="28"/>
      <c r="U64" s="2"/>
      <c r="V64" s="4"/>
      <c r="W64" s="4"/>
      <c r="X64" s="4"/>
      <c r="Y64" s="4"/>
      <c r="AB64" s="60"/>
      <c r="AC64" s="60"/>
      <c r="AD64" s="60"/>
      <c r="AE64" s="60"/>
      <c r="AF64" s="60"/>
      <c r="AG64" s="60"/>
      <c r="AH64" s="60"/>
    </row>
    <row r="65" spans="1:34" s="36" customFormat="1" ht="14.25" x14ac:dyDescent="0.15">
      <c r="A65" s="87"/>
      <c r="B65" s="10" t="s">
        <v>19</v>
      </c>
      <c r="C65" s="10"/>
      <c r="D65" s="10"/>
      <c r="E65" s="10"/>
      <c r="F65" s="10"/>
      <c r="G65" s="11"/>
      <c r="H65" s="4"/>
      <c r="I65" s="29"/>
      <c r="J65" s="29"/>
      <c r="K65" s="4"/>
      <c r="L65" s="4"/>
      <c r="M65" s="4"/>
      <c r="T65" s="28"/>
      <c r="U65" s="2"/>
      <c r="V65" s="4"/>
      <c r="W65" s="4"/>
      <c r="X65" s="4"/>
      <c r="Y65" s="4"/>
      <c r="AB65" s="60"/>
      <c r="AC65" s="60"/>
      <c r="AD65" s="60"/>
      <c r="AE65" s="60"/>
      <c r="AF65" s="60"/>
      <c r="AG65" s="60"/>
      <c r="AH65" s="60"/>
    </row>
    <row r="66" spans="1:34" s="4" customFormat="1" ht="17.25" customHeight="1" x14ac:dyDescent="0.15">
      <c r="A66" s="87"/>
      <c r="B66" s="74">
        <v>111.35</v>
      </c>
      <c r="C66" s="74"/>
      <c r="D66" s="74"/>
      <c r="E66" s="81"/>
      <c r="F66" s="79"/>
      <c r="G66" s="12"/>
      <c r="I66" s="29"/>
      <c r="J66" s="29"/>
      <c r="N66" s="36"/>
      <c r="O66" s="36"/>
      <c r="P66" s="36"/>
      <c r="Q66" s="36"/>
      <c r="R66" s="36"/>
      <c r="T66" s="29"/>
      <c r="AB66" s="59"/>
      <c r="AC66" s="59"/>
      <c r="AD66" s="59"/>
      <c r="AE66" s="59"/>
      <c r="AF66" s="59"/>
      <c r="AG66" s="59"/>
      <c r="AH66" s="59"/>
    </row>
    <row r="67" spans="1:34" s="4" customFormat="1" ht="8.25" customHeight="1" x14ac:dyDescent="0.15">
      <c r="A67" s="72"/>
      <c r="B67" s="74"/>
      <c r="C67" s="74"/>
      <c r="D67" s="74"/>
      <c r="E67" s="81"/>
      <c r="F67" s="79"/>
      <c r="G67" s="12"/>
      <c r="I67" s="29"/>
      <c r="J67" s="29"/>
      <c r="T67" s="29"/>
      <c r="AB67" s="59"/>
      <c r="AC67" s="59"/>
      <c r="AD67" s="59"/>
      <c r="AE67" s="59"/>
      <c r="AF67" s="59"/>
      <c r="AG67" s="59"/>
      <c r="AH67" s="59"/>
    </row>
    <row r="68" spans="1:34" s="4" customFormat="1" ht="14.25" thickBot="1" x14ac:dyDescent="0.2">
      <c r="A68" s="13" t="s">
        <v>22</v>
      </c>
      <c r="B68" s="14"/>
      <c r="C68" s="14"/>
      <c r="D68" s="14"/>
      <c r="E68" s="14"/>
      <c r="F68" s="14"/>
      <c r="G68" s="15"/>
      <c r="I68" s="29"/>
      <c r="J68" s="29"/>
      <c r="T68" s="29"/>
      <c r="AB68" s="59"/>
      <c r="AC68" s="59"/>
      <c r="AD68" s="59"/>
      <c r="AE68" s="59"/>
      <c r="AF68" s="59"/>
      <c r="AG68" s="59"/>
      <c r="AH68" s="59"/>
    </row>
    <row r="69" spans="1:34" s="4" customFormat="1" ht="9.75" customHeight="1" x14ac:dyDescent="0.15">
      <c r="A69" s="35" t="s">
        <v>17</v>
      </c>
      <c r="B69" s="36"/>
      <c r="C69" s="36"/>
      <c r="D69" s="36"/>
      <c r="E69" s="36"/>
      <c r="F69" s="36"/>
      <c r="G69" s="36"/>
      <c r="H69" s="36"/>
      <c r="I69" s="29"/>
      <c r="J69" s="29"/>
      <c r="T69" s="29"/>
      <c r="AB69" s="59"/>
      <c r="AC69" s="59"/>
      <c r="AD69" s="59"/>
      <c r="AE69" s="59"/>
      <c r="AF69" s="59"/>
      <c r="AG69" s="59"/>
      <c r="AH69" s="59"/>
    </row>
    <row r="70" spans="1:34" s="4" customFormat="1" ht="13.5" x14ac:dyDescent="0.15">
      <c r="A70" s="36"/>
      <c r="B70" s="36"/>
      <c r="C70" s="36"/>
      <c r="D70" s="36"/>
      <c r="E70" s="36"/>
      <c r="F70" s="36"/>
      <c r="G70" s="36"/>
      <c r="H70" s="36"/>
      <c r="I70" s="37"/>
      <c r="J70" s="37"/>
      <c r="T70" s="29"/>
      <c r="AB70" s="59"/>
      <c r="AC70" s="59"/>
      <c r="AD70" s="59"/>
      <c r="AE70" s="59"/>
      <c r="AF70" s="59"/>
      <c r="AG70" s="59"/>
      <c r="AH70" s="59"/>
    </row>
    <row r="71" spans="1:34" s="36" customFormat="1" ht="14.25" thickBot="1" x14ac:dyDescent="0.2">
      <c r="I71" s="37"/>
      <c r="J71" s="37"/>
      <c r="K71" s="4"/>
      <c r="L71" s="4"/>
      <c r="M71" s="4"/>
      <c r="N71" s="4"/>
      <c r="O71" s="4"/>
      <c r="P71" s="4"/>
      <c r="Q71" s="4"/>
      <c r="R71" s="4"/>
      <c r="T71" s="29"/>
      <c r="U71" s="4"/>
      <c r="V71"/>
      <c r="W71"/>
      <c r="X71"/>
      <c r="AB71" s="60"/>
      <c r="AC71" s="60"/>
      <c r="AD71" s="60"/>
      <c r="AE71" s="60"/>
      <c r="AF71" s="60"/>
      <c r="AG71" s="60"/>
      <c r="AH71" s="60"/>
    </row>
    <row r="72" spans="1:34" s="36" customFormat="1" ht="13.5" x14ac:dyDescent="0.15">
      <c r="A72" s="88" t="s">
        <v>25</v>
      </c>
      <c r="B72" s="62">
        <v>104.71</v>
      </c>
      <c r="C72" s="62"/>
      <c r="D72" s="62"/>
      <c r="E72" s="62"/>
      <c r="F72" s="62"/>
      <c r="G72" s="63"/>
      <c r="H72" s="4"/>
      <c r="I72" s="37"/>
      <c r="J72" s="37"/>
      <c r="K72"/>
      <c r="L72"/>
      <c r="T72" s="29"/>
      <c r="U72" s="4"/>
      <c r="V72"/>
      <c r="W72"/>
      <c r="X72"/>
      <c r="Y72"/>
      <c r="AB72" s="60"/>
      <c r="AC72" s="60"/>
      <c r="AD72" s="60"/>
      <c r="AE72" s="60"/>
      <c r="AF72" s="60"/>
      <c r="AG72" s="60"/>
      <c r="AH72" s="60"/>
    </row>
    <row r="73" spans="1:34" s="36" customFormat="1" ht="13.5" x14ac:dyDescent="0.15">
      <c r="A73" s="89"/>
      <c r="B73" s="42" t="s">
        <v>26</v>
      </c>
      <c r="C73" s="42"/>
      <c r="D73" s="42"/>
      <c r="E73" s="42"/>
      <c r="F73" s="42"/>
      <c r="G73" s="64"/>
      <c r="H73" s="4"/>
      <c r="I73" s="29"/>
      <c r="J73" s="29"/>
      <c r="K73"/>
      <c r="L73"/>
      <c r="M73"/>
      <c r="T73" s="29"/>
      <c r="U73" s="4"/>
      <c r="V73"/>
      <c r="W73"/>
      <c r="X73"/>
      <c r="Y73"/>
      <c r="AB73" s="60"/>
      <c r="AC73" s="60"/>
      <c r="AD73" s="60"/>
      <c r="AE73" s="60"/>
      <c r="AF73" s="60"/>
      <c r="AG73" s="60"/>
      <c r="AH73" s="60"/>
    </row>
    <row r="74" spans="1:34" s="4" customFormat="1" ht="17.45" customHeight="1" x14ac:dyDescent="0.15">
      <c r="A74" s="89"/>
      <c r="B74" s="43">
        <v>104.73</v>
      </c>
      <c r="C74" s="43"/>
      <c r="D74" s="43"/>
      <c r="E74" s="43"/>
      <c r="F74" s="43"/>
      <c r="G74" s="64"/>
      <c r="I74" s="29"/>
      <c r="J74" s="29"/>
      <c r="K74"/>
      <c r="L74"/>
      <c r="M74"/>
      <c r="N74" s="36"/>
      <c r="O74" s="36"/>
      <c r="P74" s="36"/>
      <c r="Q74" s="36"/>
      <c r="R74" s="36"/>
      <c r="AB74" s="59"/>
      <c r="AC74" s="59"/>
      <c r="AD74" s="59"/>
      <c r="AE74" s="59"/>
      <c r="AF74" s="59"/>
      <c r="AG74" s="59"/>
      <c r="AH74" s="59"/>
    </row>
    <row r="75" spans="1:34" s="4" customFormat="1" ht="6.75" customHeight="1" x14ac:dyDescent="0.15">
      <c r="A75" s="75"/>
      <c r="B75" s="43"/>
      <c r="C75" s="43"/>
      <c r="D75" s="43"/>
      <c r="E75" s="43"/>
      <c r="F75" s="43"/>
      <c r="G75" s="64"/>
      <c r="I75" s="29"/>
      <c r="J75" s="29"/>
      <c r="AB75" s="59"/>
      <c r="AC75" s="59"/>
      <c r="AD75" s="59"/>
      <c r="AE75" s="59"/>
      <c r="AF75" s="59"/>
      <c r="AG75" s="59"/>
      <c r="AH75" s="59"/>
    </row>
    <row r="76" spans="1:34" s="4" customFormat="1" ht="17.45" customHeight="1" thickBot="1" x14ac:dyDescent="0.2">
      <c r="A76" s="3" t="s">
        <v>28</v>
      </c>
      <c r="B76" s="44"/>
      <c r="C76" s="44"/>
      <c r="D76" s="44"/>
      <c r="E76" s="44"/>
      <c r="F76" s="44"/>
      <c r="G76" s="61"/>
      <c r="I76" s="29"/>
      <c r="J76" s="29"/>
      <c r="AB76" s="59"/>
      <c r="AC76" s="59"/>
      <c r="AD76" s="59"/>
      <c r="AE76" s="59"/>
      <c r="AF76" s="59"/>
      <c r="AG76" s="59"/>
      <c r="AH76" s="59"/>
    </row>
    <row r="77" spans="1:34" s="4" customFormat="1" ht="7.5" customHeight="1" x14ac:dyDescent="0.15">
      <c r="A77" s="35" t="s">
        <v>17</v>
      </c>
      <c r="B77" s="36"/>
      <c r="C77" s="36"/>
      <c r="D77" s="36"/>
      <c r="E77" s="36"/>
      <c r="F77" s="36"/>
      <c r="G77" s="36"/>
      <c r="H77" s="36"/>
      <c r="I77" s="29"/>
      <c r="J77" s="29"/>
      <c r="AB77" s="59"/>
      <c r="AC77" s="59"/>
      <c r="AD77" s="59"/>
      <c r="AE77" s="59"/>
      <c r="AF77" s="59"/>
      <c r="AG77" s="59"/>
      <c r="AH77" s="59"/>
    </row>
    <row r="78" spans="1:34" s="4" customFormat="1" ht="13.5" x14ac:dyDescent="0.15">
      <c r="A78" s="36"/>
      <c r="B78" s="36"/>
      <c r="C78" s="36"/>
      <c r="D78" s="36"/>
      <c r="E78" s="36"/>
      <c r="F78" s="36"/>
      <c r="G78" s="36"/>
      <c r="H78" s="36"/>
      <c r="I78" s="37"/>
      <c r="J78" s="37"/>
      <c r="AB78" s="59"/>
      <c r="AC78" s="59"/>
      <c r="AD78" s="59"/>
      <c r="AE78" s="59"/>
      <c r="AF78" s="59"/>
      <c r="AG78" s="59"/>
      <c r="AH78" s="59"/>
    </row>
    <row r="79" spans="1:34" s="36" customFormat="1" ht="14.25" thickBot="1" x14ac:dyDescent="0.2">
      <c r="A79"/>
      <c r="B79"/>
      <c r="C79"/>
      <c r="D79"/>
      <c r="E79"/>
      <c r="F79"/>
      <c r="G79"/>
      <c r="H79"/>
      <c r="I79" s="37"/>
      <c r="J79" s="37"/>
      <c r="K79" s="4"/>
      <c r="L79" s="4"/>
      <c r="M79" s="4"/>
      <c r="N79" s="4"/>
      <c r="O79" s="4"/>
      <c r="P79" s="4"/>
      <c r="Q79" s="4"/>
      <c r="R79" s="4"/>
      <c r="AB79" s="60"/>
      <c r="AC79" s="60"/>
      <c r="AD79" s="60"/>
      <c r="AE79" s="60"/>
      <c r="AF79" s="60"/>
      <c r="AG79" s="60"/>
      <c r="AH79" s="60"/>
    </row>
    <row r="80" spans="1:34" s="36" customFormat="1" ht="13.5" x14ac:dyDescent="0.15">
      <c r="A80" s="86" t="s">
        <v>33</v>
      </c>
      <c r="B80" s="69">
        <v>103.87</v>
      </c>
      <c r="C80" s="73"/>
      <c r="D80" s="73"/>
      <c r="E80" s="80"/>
      <c r="F80" s="78"/>
      <c r="G80" s="9"/>
      <c r="H80" s="4"/>
      <c r="I80" s="23"/>
      <c r="J80" s="23"/>
      <c r="AB80" s="60"/>
      <c r="AC80" s="60"/>
      <c r="AD80" s="60"/>
      <c r="AE80" s="60"/>
      <c r="AF80" s="60"/>
      <c r="AG80" s="60"/>
      <c r="AH80" s="60"/>
    </row>
    <row r="81" spans="1:34" ht="13.5" x14ac:dyDescent="0.15">
      <c r="A81" s="87"/>
      <c r="B81" s="10" t="s">
        <v>19</v>
      </c>
      <c r="C81" s="10"/>
      <c r="D81" s="10"/>
      <c r="E81" s="10"/>
      <c r="F81" s="10"/>
      <c r="G81" s="11"/>
      <c r="H81" s="4"/>
      <c r="I81" s="29"/>
      <c r="J81" s="29"/>
    </row>
    <row r="82" spans="1:34" s="4" customFormat="1" ht="17.25" customHeight="1" x14ac:dyDescent="0.15">
      <c r="A82" s="87"/>
      <c r="B82" s="68">
        <v>109.41</v>
      </c>
      <c r="C82" s="74"/>
      <c r="D82" s="74"/>
      <c r="E82" s="81"/>
      <c r="F82" s="79"/>
      <c r="G82" s="12"/>
      <c r="I82" s="29"/>
      <c r="J82" s="29"/>
      <c r="N82" s="36"/>
      <c r="O82" s="36"/>
      <c r="P82" s="36"/>
      <c r="Q82" s="36"/>
      <c r="R82" s="36"/>
      <c r="T82" s="29"/>
      <c r="AB82" s="59"/>
      <c r="AC82" s="59"/>
      <c r="AD82" s="59"/>
      <c r="AE82" s="59"/>
      <c r="AF82" s="59"/>
      <c r="AG82" s="59"/>
      <c r="AH82" s="59"/>
    </row>
    <row r="83" spans="1:34" s="4" customFormat="1" ht="8.25" customHeight="1" x14ac:dyDescent="0.15">
      <c r="A83" s="72"/>
      <c r="B83" s="74"/>
      <c r="C83" s="74"/>
      <c r="D83" s="74"/>
      <c r="E83" s="81"/>
      <c r="F83" s="79"/>
      <c r="G83" s="12"/>
      <c r="I83" s="29"/>
      <c r="J83" s="29"/>
      <c r="T83" s="29"/>
      <c r="AB83" s="59"/>
      <c r="AC83" s="59"/>
      <c r="AD83" s="59"/>
      <c r="AE83" s="59"/>
      <c r="AF83" s="59"/>
      <c r="AG83" s="59"/>
      <c r="AH83" s="59"/>
    </row>
    <row r="84" spans="1:34" s="4" customFormat="1" ht="14.25" thickBot="1" x14ac:dyDescent="0.2">
      <c r="A84" s="13" t="s">
        <v>34</v>
      </c>
      <c r="B84" s="14"/>
      <c r="C84" s="14"/>
      <c r="D84" s="14"/>
      <c r="E84" s="14"/>
      <c r="F84" s="14"/>
      <c r="G84" s="15"/>
      <c r="I84" s="29"/>
      <c r="J84" s="29"/>
      <c r="T84" s="29"/>
      <c r="AB84" s="59"/>
      <c r="AC84" s="59"/>
      <c r="AD84" s="59"/>
      <c r="AE84" s="59"/>
      <c r="AF84" s="59"/>
      <c r="AG84" s="59"/>
      <c r="AH84" s="59"/>
    </row>
    <row r="85" spans="1:34" s="4" customFormat="1" ht="9.75" customHeight="1" x14ac:dyDescent="0.15">
      <c r="A85" s="35" t="s">
        <v>17</v>
      </c>
      <c r="B85" s="36"/>
      <c r="C85" s="36"/>
      <c r="D85" s="36"/>
      <c r="E85" s="36"/>
      <c r="F85" s="36"/>
      <c r="G85" s="36"/>
      <c r="H85"/>
      <c r="I85" s="29"/>
      <c r="J85" s="29"/>
      <c r="T85" s="29"/>
      <c r="AB85" s="59"/>
      <c r="AC85" s="59"/>
      <c r="AD85" s="59"/>
      <c r="AE85" s="59"/>
      <c r="AF85" s="59"/>
      <c r="AG85" s="59"/>
      <c r="AH85" s="59"/>
    </row>
    <row r="86" spans="1:34" s="4" customFormat="1" ht="13.5" x14ac:dyDescent="0.15">
      <c r="A86" s="35"/>
      <c r="B86" s="36"/>
      <c r="C86" s="36"/>
      <c r="D86" s="36"/>
      <c r="E86" s="36"/>
      <c r="F86" s="36"/>
      <c r="G86" s="36"/>
      <c r="H86"/>
      <c r="I86" s="23"/>
      <c r="J86" s="23"/>
      <c r="T86" s="29"/>
      <c r="AB86" s="59"/>
      <c r="AC86" s="59"/>
      <c r="AD86" s="59"/>
      <c r="AE86" s="59"/>
      <c r="AF86" s="59"/>
      <c r="AG86" s="59"/>
      <c r="AH86" s="59"/>
    </row>
    <row r="87" spans="1:34" ht="14.25" thickBot="1" x14ac:dyDescent="0.2"/>
    <row r="88" spans="1:34" ht="13.5" x14ac:dyDescent="0.15">
      <c r="A88" s="88" t="s">
        <v>41</v>
      </c>
      <c r="B88" s="62">
        <v>112.67</v>
      </c>
      <c r="C88" s="62"/>
      <c r="D88" s="62"/>
      <c r="E88" s="62"/>
      <c r="F88" s="62"/>
      <c r="G88" s="63"/>
      <c r="H88" s="4"/>
    </row>
    <row r="89" spans="1:34" ht="17.25" customHeight="1" x14ac:dyDescent="0.15">
      <c r="A89" s="89"/>
      <c r="B89" s="42" t="s">
        <v>26</v>
      </c>
      <c r="C89" s="42"/>
      <c r="D89" s="42"/>
      <c r="E89" s="42"/>
      <c r="F89" s="42"/>
      <c r="G89" s="64"/>
      <c r="H89" s="4"/>
      <c r="I89" s="29"/>
      <c r="J89" s="29"/>
    </row>
    <row r="90" spans="1:34" s="4" customFormat="1" ht="17.25" customHeight="1" x14ac:dyDescent="0.15">
      <c r="A90" s="89"/>
      <c r="B90" s="43">
        <v>112.74</v>
      </c>
      <c r="C90" s="43"/>
      <c r="D90" s="43"/>
      <c r="E90" s="43"/>
      <c r="F90" s="43"/>
      <c r="G90" s="64"/>
      <c r="I90" s="29"/>
      <c r="J90" s="29"/>
      <c r="N90" s="36"/>
      <c r="O90" s="36"/>
      <c r="P90" s="36"/>
      <c r="Q90" s="36"/>
      <c r="R90" s="36"/>
      <c r="T90" s="29"/>
      <c r="AB90" s="59"/>
      <c r="AC90" s="59"/>
      <c r="AD90" s="59"/>
      <c r="AE90" s="59"/>
      <c r="AF90" s="59"/>
      <c r="AG90" s="59"/>
      <c r="AH90" s="59"/>
    </row>
    <row r="91" spans="1:34" s="4" customFormat="1" ht="8.25" customHeight="1" x14ac:dyDescent="0.15">
      <c r="A91" s="75"/>
      <c r="B91" s="43"/>
      <c r="C91" s="43"/>
      <c r="D91" s="43"/>
      <c r="E91" s="43"/>
      <c r="F91" s="43"/>
      <c r="G91" s="64"/>
      <c r="I91" s="29"/>
      <c r="J91" s="29"/>
      <c r="T91" s="29"/>
      <c r="AB91" s="59"/>
      <c r="AC91" s="59"/>
      <c r="AD91" s="59"/>
      <c r="AE91" s="59"/>
      <c r="AF91" s="59"/>
      <c r="AG91" s="59"/>
      <c r="AH91" s="59"/>
    </row>
    <row r="92" spans="1:34" s="4" customFormat="1" ht="14.25" thickBot="1" x14ac:dyDescent="0.2">
      <c r="A92" s="3" t="s">
        <v>42</v>
      </c>
      <c r="B92" s="44"/>
      <c r="C92" s="44"/>
      <c r="D92" s="44"/>
      <c r="E92" s="44"/>
      <c r="F92" s="44"/>
      <c r="G92" s="61"/>
      <c r="I92" s="29"/>
      <c r="J92" s="29"/>
      <c r="T92" s="29"/>
      <c r="AB92" s="59"/>
      <c r="AC92" s="59"/>
      <c r="AD92" s="59"/>
      <c r="AE92" s="59"/>
      <c r="AF92" s="59"/>
      <c r="AG92" s="59"/>
      <c r="AH92" s="59"/>
    </row>
    <row r="93" spans="1:34" s="4" customFormat="1" ht="9.75" customHeight="1" x14ac:dyDescent="0.15">
      <c r="A93" s="35" t="s">
        <v>17</v>
      </c>
      <c r="B93"/>
      <c r="C93"/>
      <c r="D93"/>
      <c r="E93"/>
      <c r="F93"/>
      <c r="G93"/>
      <c r="H93"/>
      <c r="I93" s="29"/>
      <c r="J93" s="29"/>
      <c r="T93" s="29"/>
      <c r="AB93" s="59"/>
      <c r="AC93" s="59"/>
      <c r="AD93" s="59"/>
      <c r="AE93" s="59"/>
      <c r="AF93" s="59"/>
      <c r="AG93" s="59"/>
      <c r="AH93" s="59"/>
    </row>
    <row r="94" spans="1:34" s="4" customFormat="1" ht="13.5" x14ac:dyDescent="0.15">
      <c r="A94"/>
      <c r="B94"/>
      <c r="C94"/>
      <c r="D94"/>
      <c r="E94"/>
      <c r="F94"/>
      <c r="G94"/>
      <c r="H94"/>
      <c r="I94" s="23"/>
      <c r="J94" s="23"/>
      <c r="T94" s="29"/>
      <c r="AB94" s="59"/>
      <c r="AC94" s="59"/>
      <c r="AD94" s="59"/>
      <c r="AE94" s="59"/>
      <c r="AF94" s="59"/>
      <c r="AG94" s="59"/>
      <c r="AH94" s="59"/>
    </row>
  </sheetData>
  <mergeCells count="9">
    <mergeCell ref="A64:A66"/>
    <mergeCell ref="A88:A90"/>
    <mergeCell ref="A72:A74"/>
    <mergeCell ref="A80:A82"/>
    <mergeCell ref="A1:G1"/>
    <mergeCell ref="A2:G2"/>
    <mergeCell ref="G4:G5"/>
    <mergeCell ref="A48:A50"/>
    <mergeCell ref="A56:A58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9월</vt:lpstr>
      <vt:lpstr>'2026년 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이지환/주무관</cp:lastModifiedBy>
  <cp:lastPrinted>2026-08-04T00:03:52Z</cp:lastPrinted>
  <dcterms:created xsi:type="dcterms:W3CDTF">2012-01-02T00:51:16Z</dcterms:created>
  <dcterms:modified xsi:type="dcterms:W3CDTF">2026-09-04T01:12:57Z</dcterms:modified>
</cp:coreProperties>
</file>